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57B5413-2803-4908-9197-69E9E71F91B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 TRIM" sheetId="1" r:id="rId1"/>
    <sheet name="II TRIM" sheetId="2" r:id="rId2"/>
    <sheet name="III TRIM" sheetId="3" r:id="rId3"/>
    <sheet name="IV TRIM" sheetId="4" r:id="rId4"/>
  </sheets>
  <calcPr calcId="191029"/>
</workbook>
</file>

<file path=xl/calcChain.xml><?xml version="1.0" encoding="utf-8"?>
<calcChain xmlns="http://schemas.openxmlformats.org/spreadsheetml/2006/main">
  <c r="E5" i="4" l="1"/>
  <c r="E5" i="3"/>
  <c r="D5" i="4"/>
  <c r="D5" i="3"/>
  <c r="B5" i="3"/>
  <c r="E5" i="2"/>
  <c r="B5" i="2"/>
  <c r="D5" i="2"/>
  <c r="E5" i="1"/>
  <c r="D5" i="1"/>
  <c r="B5" i="1"/>
  <c r="C4" i="1"/>
  <c r="C3" i="1"/>
  <c r="C2" i="1"/>
  <c r="C4" i="2"/>
  <c r="C3" i="2"/>
  <c r="C2" i="2"/>
  <c r="C4" i="3"/>
  <c r="C3" i="3"/>
  <c r="C2" i="3"/>
  <c r="C2" i="4"/>
  <c r="B5" i="4"/>
  <c r="C4" i="4"/>
  <c r="B4" i="4"/>
  <c r="C3" i="4"/>
  <c r="B3" i="4"/>
  <c r="B2" i="4"/>
  <c r="B4" i="3" l="1"/>
  <c r="B3" i="3"/>
  <c r="B2" i="3"/>
  <c r="B4" i="2" l="1"/>
  <c r="B3" i="2"/>
  <c r="B2" i="2"/>
  <c r="B4" i="1" l="1"/>
  <c r="B3" i="1"/>
  <c r="B2" i="1"/>
</calcChain>
</file>

<file path=xl/sharedStrings.xml><?xml version="1.0" encoding="utf-8"?>
<sst xmlns="http://schemas.openxmlformats.org/spreadsheetml/2006/main" count="24" uniqueCount="6">
  <si>
    <t>Anno</t>
  </si>
  <si>
    <t>Periodo</t>
  </si>
  <si>
    <t>Ufficio Dirigenziale</t>
  </si>
  <si>
    <t>% Presenze</t>
  </si>
  <si>
    <t>% Assenze</t>
  </si>
  <si>
    <t>AREA SERVIZI FINANZIARI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</si>
</sst>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J8" sqref="J8"/>
    </sheetView>
  </sheetViews>
  <sheetFormatPr defaultRowHeight="15" x14ac:dyDescent="0.25"/>
  <cols>
    <col min="1" max="1" width="5.7109375" bestFit="1" customWidth="1"/>
    <col min="2" max="2" width="20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2023</v>
      </c>
      <c r="B2" s="1" t="str">
        <f>"GENNAIO   - MARZO    "</f>
        <v xml:space="preserve">GENNAIO   - MARZO    </v>
      </c>
      <c r="C2" s="1" t="str">
        <f>"AREA AFFARI GENERALI"</f>
        <v>AREA AFFARI GENERALI</v>
      </c>
      <c r="D2" s="1">
        <v>86.21</v>
      </c>
      <c r="E2" s="1">
        <v>13.79</v>
      </c>
    </row>
    <row r="3" spans="1:5" x14ac:dyDescent="0.25">
      <c r="A3" s="1">
        <v>2023</v>
      </c>
      <c r="B3" s="1" t="str">
        <f>"GENNAIO   - MARZO    "</f>
        <v xml:space="preserve">GENNAIO   - MARZO    </v>
      </c>
      <c r="C3" s="1" t="str">
        <f>"AREA GESTIONE DEL TERRITORIO"</f>
        <v>AREA GESTIONE DEL TERRITORIO</v>
      </c>
      <c r="D3" s="1">
        <v>80.010000000000005</v>
      </c>
      <c r="E3" s="1">
        <v>19.989999999999998</v>
      </c>
    </row>
    <row r="4" spans="1:5" x14ac:dyDescent="0.25">
      <c r="A4" s="1">
        <v>2023</v>
      </c>
      <c r="B4" s="1" t="str">
        <f>"GENNAIO   - MARZO    "</f>
        <v xml:space="preserve">GENNAIO   - MARZO    </v>
      </c>
      <c r="C4" s="1" t="str">
        <f>"AREA SERVIZI ALLA PERSONA"</f>
        <v>AREA SERVIZI ALLA PERSONA</v>
      </c>
      <c r="D4" s="1">
        <v>90.48</v>
      </c>
      <c r="E4" s="1">
        <v>9.52</v>
      </c>
    </row>
    <row r="5" spans="1:5" x14ac:dyDescent="0.25">
      <c r="A5" s="1">
        <v>2024</v>
      </c>
      <c r="B5" s="1" t="str">
        <f>"GENNAIO   - MARZO    "</f>
        <v xml:space="preserve">GENNAIO   - MARZO    </v>
      </c>
      <c r="C5" s="1" t="s">
        <v>5</v>
      </c>
      <c r="D5" s="1">
        <f>100-E5</f>
        <v>87.5</v>
      </c>
      <c r="E5" s="1">
        <f>40/(64*5)*100</f>
        <v>12.5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D5" sqref="D5"/>
    </sheetView>
  </sheetViews>
  <sheetFormatPr defaultRowHeight="15" x14ac:dyDescent="0.25"/>
  <cols>
    <col min="1" max="1" width="5.7109375" bestFit="1" customWidth="1"/>
    <col min="2" max="2" width="18.710937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2023</v>
      </c>
      <c r="B2" s="1" t="str">
        <f>"APRILE    - GIUGNO   "</f>
        <v xml:space="preserve">APRILE    - GIUGNO   </v>
      </c>
      <c r="C2" s="1" t="str">
        <f>"AREA AFFARI GENERALI"</f>
        <v>AREA AFFARI GENERALI</v>
      </c>
      <c r="D2" s="1">
        <v>84.06</v>
      </c>
      <c r="E2" s="1">
        <v>15.94</v>
      </c>
    </row>
    <row r="3" spans="1:5" x14ac:dyDescent="0.25">
      <c r="A3" s="1">
        <v>2023</v>
      </c>
      <c r="B3" s="1" t="str">
        <f>"APRILE    - GIUGNO   "</f>
        <v xml:space="preserve">APRILE    - GIUGNO   </v>
      </c>
      <c r="C3" s="1" t="str">
        <f>"AREA GESTIONE DEL TERRITORIO"</f>
        <v>AREA GESTIONE DEL TERRITORIO</v>
      </c>
      <c r="D3" s="1">
        <v>72.010000000000005</v>
      </c>
      <c r="E3" s="1">
        <v>27.99</v>
      </c>
    </row>
    <row r="4" spans="1:5" x14ac:dyDescent="0.25">
      <c r="A4" s="1">
        <v>2023</v>
      </c>
      <c r="B4" s="1" t="str">
        <f>"APRILE    - GIUGNO   "</f>
        <v xml:space="preserve">APRILE    - GIUGNO   </v>
      </c>
      <c r="C4" s="1" t="str">
        <f>"AREA SERVIZI ALLA PERSONA"</f>
        <v>AREA SERVIZI ALLA PERSONA</v>
      </c>
      <c r="D4" s="1">
        <v>79.64</v>
      </c>
      <c r="E4" s="1">
        <v>20.36</v>
      </c>
    </row>
    <row r="5" spans="1:5" x14ac:dyDescent="0.25">
      <c r="A5" s="1">
        <v>2024</v>
      </c>
      <c r="B5" s="1" t="str">
        <f>"APRILE    - GIUGNO   "</f>
        <v xml:space="preserve">APRILE    - GIUGNO   </v>
      </c>
      <c r="C5" s="1" t="s">
        <v>5</v>
      </c>
      <c r="D5" s="2">
        <f>100-E5</f>
        <v>80.327868852459019</v>
      </c>
      <c r="E5" s="2">
        <f>60/(61*5)*100</f>
        <v>19.672131147540984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E5" sqref="E5"/>
    </sheetView>
  </sheetViews>
  <sheetFormatPr defaultRowHeight="15" x14ac:dyDescent="0.25"/>
  <cols>
    <col min="1" max="1" width="5.7109375" bestFit="1" customWidth="1"/>
    <col min="2" max="2" width="20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2023</v>
      </c>
      <c r="B2" s="1" t="str">
        <f>"LUGLIO    - SETTEMBRE"</f>
        <v>LUGLIO    - SETTEMBRE</v>
      </c>
      <c r="C2" s="1" t="str">
        <f>"AREA AFFARI GENERALI"</f>
        <v>AREA AFFARI GENERALI</v>
      </c>
      <c r="D2" s="1">
        <v>68.709999999999994</v>
      </c>
      <c r="E2" s="1">
        <v>31.29</v>
      </c>
    </row>
    <row r="3" spans="1:5" x14ac:dyDescent="0.25">
      <c r="A3" s="1">
        <v>2023</v>
      </c>
      <c r="B3" s="1" t="str">
        <f>"LUGLIO    - SETTEMBRE"</f>
        <v>LUGLIO    - SETTEMBRE</v>
      </c>
      <c r="C3" s="1" t="str">
        <f>"AREA GESTIONE DEL TERRITORIO"</f>
        <v>AREA GESTIONE DEL TERRITORIO</v>
      </c>
      <c r="D3" s="1">
        <v>66.03</v>
      </c>
      <c r="E3" s="1">
        <v>33.97</v>
      </c>
    </row>
    <row r="4" spans="1:5" x14ac:dyDescent="0.25">
      <c r="A4" s="1">
        <v>2023</v>
      </c>
      <c r="B4" s="1" t="str">
        <f>"LUGLIO    - SETTEMBRE"</f>
        <v>LUGLIO    - SETTEMBRE</v>
      </c>
      <c r="C4" s="1" t="str">
        <f>"AREA SERVIZI ALLA PERSONA"</f>
        <v>AREA SERVIZI ALLA PERSONA</v>
      </c>
      <c r="D4" s="1">
        <v>75.78</v>
      </c>
      <c r="E4" s="1">
        <v>24.22</v>
      </c>
    </row>
    <row r="5" spans="1:5" x14ac:dyDescent="0.25">
      <c r="A5" s="1">
        <v>2024</v>
      </c>
      <c r="B5" s="1" t="str">
        <f>"LUGLIO    - SETTEMBRE"</f>
        <v>LUGLIO    - SETTEMBRE</v>
      </c>
      <c r="C5" s="1" t="s">
        <v>5</v>
      </c>
      <c r="D5" s="2">
        <f>100-E5</f>
        <v>76.875</v>
      </c>
      <c r="E5" s="2">
        <f>74/(64*5)*100</f>
        <v>23.125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abSelected="1" workbookViewId="0">
      <selection activeCell="N22" sqref="N22"/>
    </sheetView>
  </sheetViews>
  <sheetFormatPr defaultRowHeight="15" x14ac:dyDescent="0.25"/>
  <cols>
    <col min="1" max="1" width="5.7109375" bestFit="1" customWidth="1"/>
    <col min="2" max="2" width="21.42578125" bestFit="1" customWidth="1"/>
    <col min="3" max="3" width="34.42578125" bestFit="1" customWidth="1"/>
    <col min="4" max="4" width="11.140625" bestFit="1" customWidth="1"/>
    <col min="5" max="5" width="1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2023</v>
      </c>
      <c r="B2" s="1" t="str">
        <f>"OTTOBRE   - DICEMBRE "</f>
        <v xml:space="preserve">OTTOBRE   - DICEMBRE </v>
      </c>
      <c r="C2" s="1" t="str">
        <f>"AREA AFFARI GENERALI"</f>
        <v>AREA AFFARI GENERALI</v>
      </c>
      <c r="D2" s="1">
        <v>82.93</v>
      </c>
      <c r="E2" s="1">
        <v>17.07</v>
      </c>
    </row>
    <row r="3" spans="1:5" x14ac:dyDescent="0.25">
      <c r="A3" s="1">
        <v>2023</v>
      </c>
      <c r="B3" s="1" t="str">
        <f>"OTTOBRE   - DICEMBRE "</f>
        <v xml:space="preserve">OTTOBRE   - DICEMBRE </v>
      </c>
      <c r="C3" s="1" t="str">
        <f>"AREA GESTIONE DEL TERRITORIO"</f>
        <v>AREA GESTIONE DEL TERRITORIO</v>
      </c>
      <c r="D3" s="1">
        <v>86.86</v>
      </c>
      <c r="E3" s="1">
        <v>13.14</v>
      </c>
    </row>
    <row r="4" spans="1:5" x14ac:dyDescent="0.25">
      <c r="A4" s="1">
        <v>2023</v>
      </c>
      <c r="B4" s="1" t="str">
        <f>"OTTOBRE   - DICEMBRE "</f>
        <v xml:space="preserve">OTTOBRE   - DICEMBRE </v>
      </c>
      <c r="C4" s="1" t="str">
        <f>"AREA SERVIZI ALLA PERSONA"</f>
        <v>AREA SERVIZI ALLA PERSONA</v>
      </c>
      <c r="D4" s="1">
        <v>84.43</v>
      </c>
      <c r="E4" s="1">
        <v>15.57</v>
      </c>
    </row>
    <row r="5" spans="1:5" x14ac:dyDescent="0.25">
      <c r="A5" s="1">
        <v>2023</v>
      </c>
      <c r="B5" s="1" t="str">
        <f>"OTTOBRE   - DICEMBRE "</f>
        <v xml:space="preserve">OTTOBRE   - DICEMBRE </v>
      </c>
      <c r="C5" s="1" t="s">
        <v>5</v>
      </c>
      <c r="D5" s="2">
        <f>100-E5</f>
        <v>93.770491803278688</v>
      </c>
      <c r="E5" s="2">
        <f>19/(61*5)*100</f>
        <v>6.2295081967213122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2025-05-29T13:47:54Z</dcterms:modified>
</cp:coreProperties>
</file>